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ia-me" state="visible" r:id="rId4"/>
    <sheet sheetId="2" name="Plano" state="visible" r:id="rId5"/>
    <sheet sheetId="3" name="Negócios" state="visible" r:id="rId6"/>
    <sheet sheetId="4" name="Comissões" state="visible" r:id="rId7"/>
  </sheets>
  <calcPr calcId="171027"/>
</workbook>
</file>

<file path=xl/sharedStrings.xml><?xml version="1.0" encoding="utf-8"?>
<sst xmlns="http://schemas.openxmlformats.org/spreadsheetml/2006/main" count="66" uniqueCount="49">
  <si>
    <t>Planilha de comissão de vendas — faixas marginais ou retroativas, teto, mínimo garantido, divisão de comissão e estorno.</t>
  </si>
  <si>
    <t/>
  </si>
  <si>
    <t>COMO USAR</t>
  </si>
  <si>
    <t>1. Aba Plano: escolha o modo das faixas (marginal ou retroativa) e defina até 5 faixas (De inclusive, Até exclusive; Até em branco = faixa sem limite), o teto opcional, o mínimo garantido e o percentual de estorno.</t>
  </si>
  <si>
    <t>2. Aba Negócios: uma linha por crédito de vendedor. Um negócio dividido entre dois vendedores aparece duas vezes, uma por vendedor, com a parte de cada um (0,5 = 50%). O status é "ganho" ou "estorno".</t>
  </si>
  <si>
    <t>3. Aba Comissões: uma linha por vendedor, com o nome igual ao da aba Negócios. Todas as colunas são fórmulas — não digite por cima delas.</t>
  </si>
  <si>
    <t>FÓRMULAS</t>
  </si>
  <si>
    <t>Receita creditada = SOMARPRODUTO dos valores dos negócios ganhos × parte do vendedor.</t>
  </si>
  <si>
    <t>Faixa n (marginal) = MÁXIMO(0; MÍNIMO(creditado; Até) − De) × Percentual.</t>
  </si>
  <si>
    <t>Bruto = soma das faixas (marginal) ou creditado × percentual da faixa atingida (retroativa).</t>
  </si>
  <si>
    <t>Estornos = − SOMARPRODUTO dos valores estornados × parte × percentual de estorno.</t>
  </si>
  <si>
    <t>Valor da comissão = ARRED(MÁXIMO(MÍNIMO(bruto; teto) + estornos; mínimo); 2). Teto ou mínimo em branco = não se aplica.</t>
  </si>
  <si>
    <t>A ordem das operações e as regras de limite das faixas são as mesmas da calculadora on-line; veja a página de metodologia.</t>
  </si>
  <si>
    <t>Os dados de exemplo são fictícios, em reais (R$). Estimativas — não substituem orientação jurídica, trabalhista, contábil ou tributária.</t>
  </si>
  <si>
    <t>Configuração</t>
  </si>
  <si>
    <t>Valor</t>
  </si>
  <si>
    <t>Modo das faixas (marginal / retroativa)</t>
  </si>
  <si>
    <t>marginal</t>
  </si>
  <si>
    <t>Teto da comissão (em branco = sem teto)</t>
  </si>
  <si>
    <t>Mínimo garantido (em branco = sem mínimo)</t>
  </si>
  <si>
    <t>Percentual de estorno</t>
  </si>
  <si>
    <t>Faixa</t>
  </si>
  <si>
    <t>De (inclusive)</t>
  </si>
  <si>
    <t>Até (exclusive, em branco = sem limite)</t>
  </si>
  <si>
    <t>Percentual</t>
  </si>
  <si>
    <t>Código do negócio</t>
  </si>
  <si>
    <t>Vendedor</t>
  </si>
  <si>
    <t>Status (ganho / estorno)</t>
  </si>
  <si>
    <t>Parte do crédito (1 = 100%)</t>
  </si>
  <si>
    <t>N-101</t>
  </si>
  <si>
    <t>Ana</t>
  </si>
  <si>
    <t>ganho</t>
  </si>
  <si>
    <t>N-102</t>
  </si>
  <si>
    <t>N-103</t>
  </si>
  <si>
    <t>Bruno</t>
  </si>
  <si>
    <t>Carla</t>
  </si>
  <si>
    <t>N-104</t>
  </si>
  <si>
    <t>N-105</t>
  </si>
  <si>
    <t>N-106</t>
  </si>
  <si>
    <t>estorno</t>
  </si>
  <si>
    <t>Receita creditada</t>
  </si>
  <si>
    <t>Faixa 1 (marginal)</t>
  </si>
  <si>
    <t>Faixa 2 (marginal)</t>
  </si>
  <si>
    <t>Faixa 3 (marginal)</t>
  </si>
  <si>
    <t>Faixa 4 (marginal)</t>
  </si>
  <si>
    <t>Faixa 5 (marginal)</t>
  </si>
  <si>
    <t>Comissão bruta</t>
  </si>
  <si>
    <t>Estornos</t>
  </si>
  <si>
    <t>Valor da comissão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</si>
</sst>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 &quot;#,##0.00"/>
    <numFmt numFmtId="165" formatCode="&quot;R$ &quot;#,##0"/>
  </numFmts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1</v>
      </c>
    </row>
    <row r="8" spans="1:1" x14ac:dyDescent="0.25">
      <c r="A8" s="2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</v>
      </c>
    </row>
    <row r="15" spans="1:1" x14ac:dyDescent="0.25">
      <c r="A15" t="s">
        <v>12</v>
      </c>
    </row>
    <row r="16" spans="1:1" x14ac:dyDescent="0.25">
      <c r="A1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1" width="42" customWidth="1"/>
    <col min="2" max="2" width="18" customWidth="1"/>
    <col min="3" max="3" width="38" customWidth="1"/>
    <col min="4" max="4" width="12" customWidth="1"/>
  </cols>
  <sheetData>
    <row r="1" spans="1:2" s="2" customFormat="1" x14ac:dyDescent="0.25">
      <c r="A1" s="2" t="s">
        <v>14</v>
      </c>
      <c r="B1" s="2" t="s">
        <v>15</v>
      </c>
    </row>
    <row r="2" spans="1:2" x14ac:dyDescent="0.25">
      <c r="A2" t="s">
        <v>16</v>
      </c>
      <c r="B2" t="s">
        <v>17</v>
      </c>
    </row>
    <row r="3" spans="1:2" x14ac:dyDescent="0.25">
      <c r="A3" t="s">
        <v>18</v>
      </c>
      <c r="B3" s="3"/>
    </row>
    <row r="4" spans="1:2" x14ac:dyDescent="0.25">
      <c r="A4" t="s">
        <v>19</v>
      </c>
      <c r="B4" s="3"/>
    </row>
    <row r="5" spans="1:2" x14ac:dyDescent="0.25">
      <c r="A5" t="s">
        <v>20</v>
      </c>
      <c r="B5" s="4">
        <v>0.1</v>
      </c>
    </row>
    <row r="7" spans="1:4" s="2" customFormat="1" x14ac:dyDescent="0.25">
      <c r="A7" s="2" t="s">
        <v>21</v>
      </c>
      <c r="B7" s="2" t="s">
        <v>22</v>
      </c>
      <c r="C7" s="2" t="s">
        <v>23</v>
      </c>
      <c r="D7" s="2" t="s">
        <v>24</v>
      </c>
    </row>
    <row r="8" spans="1:4" x14ac:dyDescent="0.25">
      <c r="A8">
        <v>1</v>
      </c>
      <c r="B8" s="5">
        <v>0</v>
      </c>
      <c r="C8" s="5">
        <v>100000</v>
      </c>
      <c r="D8" s="4">
        <v>0.05</v>
      </c>
    </row>
    <row r="9" spans="1:4" x14ac:dyDescent="0.25">
      <c r="A9">
        <v>2</v>
      </c>
      <c r="B9" s="5">
        <v>100000</v>
      </c>
      <c r="C9" s="5">
        <v>200000</v>
      </c>
      <c r="D9" s="4">
        <v>0.08</v>
      </c>
    </row>
    <row r="10" spans="1:4" x14ac:dyDescent="0.25">
      <c r="A10">
        <v>3</v>
      </c>
      <c r="B10" s="5">
        <v>200000</v>
      </c>
      <c r="C10" s="5"/>
      <c r="D10" s="4">
        <v>0.12</v>
      </c>
    </row>
    <row r="11" spans="1:4" x14ac:dyDescent="0.25">
      <c r="A11">
        <v>4</v>
      </c>
      <c r="B11" s="5"/>
      <c r="C11" s="5"/>
      <c r="D11" s="4"/>
    </row>
    <row r="12" spans="1:4" x14ac:dyDescent="0.25">
      <c r="A12">
        <v>5</v>
      </c>
      <c r="B12" s="5"/>
      <c r="C12" s="5"/>
      <c r="D12" s="4"/>
    </row>
  </sheetData>
  <dataValidations count="1">
    <dataValidation type="list" sqref="B2">
      <formula1>"marginal,retroativa"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FormatPr defaultRowHeight="15" outlineLevelRow="0" outlineLevelCol="0" x14ac:dyDescent="55"/>
  <cols>
    <col min="1" max="1" width="19" customWidth="1"/>
    <col min="2" max="3" width="16" customWidth="1"/>
    <col min="4" max="4" width="24" customWidth="1"/>
    <col min="5" max="5" width="26" customWidth="1"/>
  </cols>
  <sheetData>
    <row r="1" spans="1:5" s="2" customFormat="1" x14ac:dyDescent="0.25">
      <c r="A1" s="2" t="s">
        <v>25</v>
      </c>
      <c r="B1" s="2" t="s">
        <v>26</v>
      </c>
      <c r="C1" s="2" t="s">
        <v>15</v>
      </c>
      <c r="D1" s="2" t="s">
        <v>27</v>
      </c>
      <c r="E1" s="2" t="s">
        <v>28</v>
      </c>
    </row>
    <row r="2" spans="1:5" x14ac:dyDescent="0.25">
      <c r="A2" t="s">
        <v>29</v>
      </c>
      <c r="B2" t="s">
        <v>30</v>
      </c>
      <c r="C2" s="3">
        <v>120000</v>
      </c>
      <c r="D2" t="s">
        <v>31</v>
      </c>
      <c r="E2">
        <v>1</v>
      </c>
    </row>
    <row r="3" spans="1:5" x14ac:dyDescent="0.25">
      <c r="A3" t="s">
        <v>32</v>
      </c>
      <c r="B3" t="s">
        <v>30</v>
      </c>
      <c r="C3" s="3">
        <v>95000</v>
      </c>
      <c r="D3" t="s">
        <v>31</v>
      </c>
      <c r="E3">
        <v>1</v>
      </c>
    </row>
    <row r="4" spans="1:5" x14ac:dyDescent="0.25">
      <c r="A4" t="s">
        <v>33</v>
      </c>
      <c r="B4" t="s">
        <v>34</v>
      </c>
      <c r="C4" s="3">
        <v>80000</v>
      </c>
      <c r="D4" t="s">
        <v>31</v>
      </c>
      <c r="E4">
        <v>0.5</v>
      </c>
    </row>
    <row r="5" spans="1:5" x14ac:dyDescent="0.25">
      <c r="A5" t="s">
        <v>33</v>
      </c>
      <c r="B5" t="s">
        <v>35</v>
      </c>
      <c r="C5" s="3">
        <v>80000</v>
      </c>
      <c r="D5" t="s">
        <v>31</v>
      </c>
      <c r="E5">
        <v>0.5</v>
      </c>
    </row>
    <row r="6" spans="1:5" x14ac:dyDescent="0.25">
      <c r="A6" t="s">
        <v>36</v>
      </c>
      <c r="B6" t="s">
        <v>34</v>
      </c>
      <c r="C6" s="3">
        <v>60000</v>
      </c>
      <c r="D6" t="s">
        <v>31</v>
      </c>
      <c r="E6">
        <v>1</v>
      </c>
    </row>
    <row r="7" spans="1:5" x14ac:dyDescent="0.25">
      <c r="A7" t="s">
        <v>37</v>
      </c>
      <c r="B7" t="s">
        <v>35</v>
      </c>
      <c r="C7" s="3">
        <v>210000</v>
      </c>
      <c r="D7" t="s">
        <v>31</v>
      </c>
      <c r="E7">
        <v>1</v>
      </c>
    </row>
    <row r="8" spans="1:5" x14ac:dyDescent="0.25">
      <c r="A8" t="s">
        <v>38</v>
      </c>
      <c r="B8" t="s">
        <v>30</v>
      </c>
      <c r="C8" s="3">
        <v>15000</v>
      </c>
      <c r="D8" t="s">
        <v>39</v>
      </c>
      <c r="E8">
        <v>1</v>
      </c>
    </row>
    <row r="9" spans="3:4" x14ac:dyDescent="0.25">
      <c r="C9" s="3"/>
    </row>
    <row r="10" spans="3:4" x14ac:dyDescent="0.25">
      <c r="C10" s="3"/>
    </row>
    <row r="11" spans="3:4" x14ac:dyDescent="0.25">
      <c r="C11" s="3"/>
    </row>
    <row r="12" spans="3:4" x14ac:dyDescent="0.25">
      <c r="C12" s="3"/>
    </row>
    <row r="13" spans="3:4" x14ac:dyDescent="0.25">
      <c r="C13" s="3"/>
    </row>
    <row r="14" spans="3:4" x14ac:dyDescent="0.25">
      <c r="C14" s="3"/>
    </row>
    <row r="15" spans="3:4" x14ac:dyDescent="0.25">
      <c r="C15" s="3"/>
    </row>
    <row r="16" spans="3:4" x14ac:dyDescent="0.25">
      <c r="C16" s="3"/>
    </row>
    <row r="17" spans="3:4" x14ac:dyDescent="0.25">
      <c r="C17" s="3"/>
    </row>
    <row r="18" spans="3:4" x14ac:dyDescent="0.25">
      <c r="C18" s="3"/>
    </row>
    <row r="19" spans="3:4" x14ac:dyDescent="0.25">
      <c r="C19" s="3"/>
    </row>
    <row r="20" spans="3:4" x14ac:dyDescent="0.25">
      <c r="C20" s="3"/>
    </row>
    <row r="21" spans="3:4" x14ac:dyDescent="0.25">
      <c r="C21" s="3"/>
    </row>
    <row r="22" spans="3:4" x14ac:dyDescent="0.25">
      <c r="C22" s="3"/>
    </row>
    <row r="23" spans="3:4" x14ac:dyDescent="0.25">
      <c r="C23" s="3"/>
    </row>
    <row r="24" spans="3:4" x14ac:dyDescent="0.25">
      <c r="C24" s="3"/>
    </row>
    <row r="25" spans="3:4" x14ac:dyDescent="0.25">
      <c r="C25" s="3"/>
    </row>
    <row r="26" spans="3:4" x14ac:dyDescent="0.25">
      <c r="C26" s="3"/>
    </row>
    <row r="27" spans="3:4" x14ac:dyDescent="0.25">
      <c r="C27" s="3"/>
    </row>
    <row r="28" spans="3:4" x14ac:dyDescent="0.25">
      <c r="C28" s="3"/>
    </row>
    <row r="29" spans="3:4" x14ac:dyDescent="0.25">
      <c r="C29" s="3"/>
    </row>
    <row r="30" spans="3:4" x14ac:dyDescent="0.25">
      <c r="C30" s="3"/>
    </row>
    <row r="31" spans="3:4" x14ac:dyDescent="0.25">
      <c r="C31" s="3"/>
    </row>
    <row r="32" spans="3:4" x14ac:dyDescent="0.25">
      <c r="C32" s="3"/>
    </row>
    <row r="33" spans="3:4" x14ac:dyDescent="0.25">
      <c r="C33" s="3"/>
    </row>
    <row r="34" spans="3:4" x14ac:dyDescent="0.25">
      <c r="C34" s="3"/>
    </row>
    <row r="35" spans="3:4" x14ac:dyDescent="0.25">
      <c r="C35" s="3"/>
    </row>
    <row r="36" spans="3:4" x14ac:dyDescent="0.25">
      <c r="C36" s="3"/>
    </row>
    <row r="37" spans="3:4" x14ac:dyDescent="0.25">
      <c r="C37" s="3"/>
    </row>
    <row r="38" spans="3:4" x14ac:dyDescent="0.25">
      <c r="C38" s="3"/>
    </row>
    <row r="39" spans="3:4" x14ac:dyDescent="0.25">
      <c r="C39" s="3"/>
    </row>
    <row r="40" spans="3:4" x14ac:dyDescent="0.25">
      <c r="C40" s="3"/>
    </row>
    <row r="41" spans="3:4" x14ac:dyDescent="0.25">
      <c r="C41" s="3"/>
    </row>
    <row r="42" spans="3:4" x14ac:dyDescent="0.25">
      <c r="C42" s="3"/>
    </row>
    <row r="43" spans="3:4" x14ac:dyDescent="0.25">
      <c r="C43" s="3"/>
    </row>
    <row r="44" spans="3:4" x14ac:dyDescent="0.25">
      <c r="C44" s="3"/>
    </row>
    <row r="45" spans="3:4" x14ac:dyDescent="0.25">
      <c r="C45" s="3"/>
    </row>
    <row r="46" spans="3:4" x14ac:dyDescent="0.25">
      <c r="C46" s="3"/>
    </row>
    <row r="47" spans="3:4" x14ac:dyDescent="0.25">
      <c r="C47" s="3"/>
    </row>
    <row r="48" spans="3:4" x14ac:dyDescent="0.25">
      <c r="C48" s="3"/>
    </row>
    <row r="49" spans="3:4" x14ac:dyDescent="0.25">
      <c r="C49" s="3"/>
    </row>
    <row r="50" spans="3:4" x14ac:dyDescent="0.25">
      <c r="C50" s="3"/>
    </row>
    <row r="51" spans="3:4" x14ac:dyDescent="0.25">
      <c r="C51" s="3"/>
    </row>
    <row r="52" spans="3:4" x14ac:dyDescent="0.25">
      <c r="C52" s="3"/>
    </row>
    <row r="53" spans="3:4" x14ac:dyDescent="0.25">
      <c r="C53" s="3"/>
    </row>
    <row r="54" spans="3:4" x14ac:dyDescent="0.25">
      <c r="C54" s="3"/>
    </row>
    <row r="55" spans="3:4" x14ac:dyDescent="0.25">
      <c r="C55" s="3"/>
    </row>
    <row r="56" spans="3:4" x14ac:dyDescent="0.25">
      <c r="C56" s="3"/>
    </row>
    <row r="57" spans="3:4" x14ac:dyDescent="0.25">
      <c r="C57" s="3"/>
    </row>
    <row r="58" spans="3:4" x14ac:dyDescent="0.25">
      <c r="C58" s="3"/>
    </row>
    <row r="59" spans="3:4" x14ac:dyDescent="0.25">
      <c r="C59" s="3"/>
    </row>
    <row r="60" spans="3:4" x14ac:dyDescent="0.25">
      <c r="C60" s="3"/>
    </row>
    <row r="61" spans="3:4" x14ac:dyDescent="0.25">
      <c r="C61" s="3"/>
    </row>
    <row r="62" spans="3:4" x14ac:dyDescent="0.25">
      <c r="C62" s="3"/>
    </row>
    <row r="63" spans="3:4" x14ac:dyDescent="0.25">
      <c r="C63" s="3"/>
    </row>
    <row r="64" spans="3:4" x14ac:dyDescent="0.25">
      <c r="C64" s="3"/>
    </row>
    <row r="65" spans="3:4" x14ac:dyDescent="0.25">
      <c r="C65" s="3"/>
    </row>
    <row r="66" spans="3:4" x14ac:dyDescent="0.25">
      <c r="C66" s="3"/>
    </row>
    <row r="67" spans="3:4" x14ac:dyDescent="0.25">
      <c r="C67" s="3"/>
    </row>
    <row r="68" spans="3:4" x14ac:dyDescent="0.25">
      <c r="C68" s="3"/>
    </row>
    <row r="69" spans="3:4" x14ac:dyDescent="0.25">
      <c r="C69" s="3"/>
    </row>
    <row r="70" spans="3:4" x14ac:dyDescent="0.25">
      <c r="C70" s="3"/>
    </row>
    <row r="71" spans="3:4" x14ac:dyDescent="0.25">
      <c r="C71" s="3"/>
    </row>
    <row r="72" spans="3:4" x14ac:dyDescent="0.25">
      <c r="C72" s="3"/>
    </row>
    <row r="73" spans="3:4" x14ac:dyDescent="0.25">
      <c r="C73" s="3"/>
    </row>
    <row r="74" spans="3:4" x14ac:dyDescent="0.25">
      <c r="C74" s="3"/>
    </row>
    <row r="75" spans="3:4" x14ac:dyDescent="0.25">
      <c r="C75" s="3"/>
    </row>
    <row r="76" spans="3:4" x14ac:dyDescent="0.25">
      <c r="C76" s="3"/>
    </row>
    <row r="77" spans="3:4" x14ac:dyDescent="0.25">
      <c r="C77" s="3"/>
    </row>
    <row r="78" spans="3:4" x14ac:dyDescent="0.25">
      <c r="C78" s="3"/>
    </row>
    <row r="79" spans="3:4" x14ac:dyDescent="0.25">
      <c r="C79" s="3"/>
    </row>
    <row r="80" spans="3:4" x14ac:dyDescent="0.25">
      <c r="C80" s="3"/>
    </row>
    <row r="81" spans="3:4" x14ac:dyDescent="0.25">
      <c r="C81" s="3"/>
    </row>
    <row r="82" spans="3:4" x14ac:dyDescent="0.25">
      <c r="C82" s="3"/>
    </row>
    <row r="83" spans="3:4" x14ac:dyDescent="0.25">
      <c r="C83" s="3"/>
    </row>
    <row r="84" spans="3:4" x14ac:dyDescent="0.25">
      <c r="C84" s="3"/>
    </row>
    <row r="85" spans="3:4" x14ac:dyDescent="0.25">
      <c r="C85" s="3"/>
    </row>
    <row r="86" spans="3:4" x14ac:dyDescent="0.25">
      <c r="C86" s="3"/>
    </row>
    <row r="87" spans="3:4" x14ac:dyDescent="0.25">
      <c r="C87" s="3"/>
    </row>
    <row r="88" spans="3:4" x14ac:dyDescent="0.25">
      <c r="C88" s="3"/>
    </row>
    <row r="89" spans="3:4" x14ac:dyDescent="0.25">
      <c r="C89" s="3"/>
    </row>
    <row r="90" spans="3:4" x14ac:dyDescent="0.25">
      <c r="C90" s="3"/>
    </row>
    <row r="91" spans="3:4" x14ac:dyDescent="0.25">
      <c r="C91" s="3"/>
    </row>
    <row r="92" spans="3:4" x14ac:dyDescent="0.25">
      <c r="C92" s="3"/>
    </row>
    <row r="93" spans="3:4" x14ac:dyDescent="0.25">
      <c r="C93" s="3"/>
    </row>
    <row r="94" spans="3:4" x14ac:dyDescent="0.25">
      <c r="C94" s="3"/>
    </row>
    <row r="95" spans="3:4" x14ac:dyDescent="0.25">
      <c r="C95" s="3"/>
    </row>
    <row r="96" spans="3:4" x14ac:dyDescent="0.25">
      <c r="C96" s="3"/>
    </row>
    <row r="97" spans="3:4" x14ac:dyDescent="0.25">
      <c r="C97" s="3"/>
    </row>
    <row r="98" spans="3:4" x14ac:dyDescent="0.25">
      <c r="C98" s="3"/>
    </row>
    <row r="99" spans="3:4" x14ac:dyDescent="0.25">
      <c r="C99" s="3"/>
    </row>
    <row r="100" spans="3:4" x14ac:dyDescent="0.25">
      <c r="C100" s="3"/>
    </row>
    <row r="101" spans="3:4" x14ac:dyDescent="0.25">
      <c r="C101" s="3"/>
    </row>
    <row r="102" spans="3:4" x14ac:dyDescent="0.25">
      <c r="C102" s="3"/>
    </row>
    <row r="103" spans="3:4" x14ac:dyDescent="0.25">
      <c r="C103" s="3"/>
    </row>
    <row r="104" spans="3:4" x14ac:dyDescent="0.25">
      <c r="C104" s="3"/>
    </row>
    <row r="105" spans="3:4" x14ac:dyDescent="0.25">
      <c r="C105" s="3"/>
    </row>
    <row r="106" spans="3:4" x14ac:dyDescent="0.25">
      <c r="C106" s="3"/>
    </row>
    <row r="107" spans="3:4" x14ac:dyDescent="0.25">
      <c r="C107" s="3"/>
    </row>
    <row r="108" spans="3:4" x14ac:dyDescent="0.25">
      <c r="C108" s="3"/>
    </row>
    <row r="109" spans="3:4" x14ac:dyDescent="0.25">
      <c r="C109" s="3"/>
    </row>
    <row r="110" spans="3:4" x14ac:dyDescent="0.25">
      <c r="C110" s="3"/>
    </row>
    <row r="111" spans="3:4" x14ac:dyDescent="0.25">
      <c r="C111" s="3"/>
    </row>
    <row r="112" spans="3:4" x14ac:dyDescent="0.25">
      <c r="C112" s="3"/>
    </row>
    <row r="113" spans="3:4" x14ac:dyDescent="0.25">
      <c r="C113" s="3"/>
    </row>
    <row r="114" spans="3:4" x14ac:dyDescent="0.25">
      <c r="C114" s="3"/>
    </row>
    <row r="115" spans="3:4" x14ac:dyDescent="0.25">
      <c r="C115" s="3"/>
    </row>
    <row r="116" spans="3:4" x14ac:dyDescent="0.25">
      <c r="C116" s="3"/>
    </row>
    <row r="117" spans="3:4" x14ac:dyDescent="0.25">
      <c r="C117" s="3"/>
    </row>
    <row r="118" spans="3:4" x14ac:dyDescent="0.25">
      <c r="C118" s="3"/>
    </row>
    <row r="119" spans="3:4" x14ac:dyDescent="0.25">
      <c r="C119" s="3"/>
    </row>
    <row r="120" spans="3:4" x14ac:dyDescent="0.25">
      <c r="C120" s="3"/>
    </row>
    <row r="121" spans="3:4" x14ac:dyDescent="0.25">
      <c r="C121" s="3"/>
    </row>
    <row r="122" spans="3:4" x14ac:dyDescent="0.25">
      <c r="C122" s="3"/>
    </row>
    <row r="123" spans="3:4" x14ac:dyDescent="0.25">
      <c r="C123" s="3"/>
    </row>
    <row r="124" spans="3:4" x14ac:dyDescent="0.25">
      <c r="C124" s="3"/>
    </row>
    <row r="125" spans="3:4" x14ac:dyDescent="0.25">
      <c r="C125" s="3"/>
    </row>
    <row r="126" spans="3:4" x14ac:dyDescent="0.25">
      <c r="C126" s="3"/>
    </row>
    <row r="127" spans="3:4" x14ac:dyDescent="0.25">
      <c r="C127" s="3"/>
    </row>
    <row r="128" spans="3:4" x14ac:dyDescent="0.25">
      <c r="C128" s="3"/>
    </row>
    <row r="129" spans="3:4" x14ac:dyDescent="0.25">
      <c r="C129" s="3"/>
    </row>
    <row r="130" spans="3:4" x14ac:dyDescent="0.25">
      <c r="C130" s="3"/>
    </row>
    <row r="131" spans="3:4" x14ac:dyDescent="0.25">
      <c r="C131" s="3"/>
    </row>
    <row r="132" spans="3:4" x14ac:dyDescent="0.25">
      <c r="C132" s="3"/>
    </row>
    <row r="133" spans="3:4" x14ac:dyDescent="0.25">
      <c r="C133" s="3"/>
    </row>
    <row r="134" spans="3:4" x14ac:dyDescent="0.25">
      <c r="C134" s="3"/>
    </row>
    <row r="135" spans="3:4" x14ac:dyDescent="0.25">
      <c r="C135" s="3"/>
    </row>
    <row r="136" spans="3:4" x14ac:dyDescent="0.25">
      <c r="C136" s="3"/>
    </row>
    <row r="137" spans="3:4" x14ac:dyDescent="0.25">
      <c r="C137" s="3"/>
    </row>
    <row r="138" spans="3:4" x14ac:dyDescent="0.25">
      <c r="C138" s="3"/>
    </row>
    <row r="139" spans="3:4" x14ac:dyDescent="0.25">
      <c r="C139" s="3"/>
    </row>
    <row r="140" spans="3:4" x14ac:dyDescent="0.25">
      <c r="C140" s="3"/>
    </row>
    <row r="141" spans="3:4" x14ac:dyDescent="0.25">
      <c r="C141" s="3"/>
    </row>
    <row r="142" spans="3:4" x14ac:dyDescent="0.25">
      <c r="C142" s="3"/>
    </row>
    <row r="143" spans="3:4" x14ac:dyDescent="0.25">
      <c r="C143" s="3"/>
    </row>
    <row r="144" spans="3:4" x14ac:dyDescent="0.25">
      <c r="C144" s="3"/>
    </row>
    <row r="145" spans="3:4" x14ac:dyDescent="0.25">
      <c r="C145" s="3"/>
    </row>
    <row r="146" spans="3:4" x14ac:dyDescent="0.25">
      <c r="C146" s="3"/>
    </row>
    <row r="147" spans="3:4" x14ac:dyDescent="0.25">
      <c r="C147" s="3"/>
    </row>
    <row r="148" spans="3:4" x14ac:dyDescent="0.25">
      <c r="C148" s="3"/>
    </row>
    <row r="149" spans="3:4" x14ac:dyDescent="0.25">
      <c r="C149" s="3"/>
    </row>
    <row r="150" spans="3:4" x14ac:dyDescent="0.25">
      <c r="C150" s="3"/>
    </row>
    <row r="151" spans="3:4" x14ac:dyDescent="0.25">
      <c r="C151" s="3"/>
    </row>
    <row r="152" spans="3:4" x14ac:dyDescent="0.25">
      <c r="C152" s="3"/>
    </row>
    <row r="153" spans="3:4" x14ac:dyDescent="0.25">
      <c r="C153" s="3"/>
    </row>
    <row r="154" spans="3:4" x14ac:dyDescent="0.25">
      <c r="C154" s="3"/>
    </row>
    <row r="155" spans="3:4" x14ac:dyDescent="0.25">
      <c r="C155" s="3"/>
    </row>
    <row r="156" spans="3:4" x14ac:dyDescent="0.25">
      <c r="C156" s="3"/>
    </row>
    <row r="157" spans="3:4" x14ac:dyDescent="0.25">
      <c r="C157" s="3"/>
    </row>
    <row r="158" spans="3:4" x14ac:dyDescent="0.25">
      <c r="C158" s="3"/>
    </row>
    <row r="159" spans="3:4" x14ac:dyDescent="0.25">
      <c r="C159" s="3"/>
    </row>
    <row r="160" spans="3:4" x14ac:dyDescent="0.25">
      <c r="C160" s="3"/>
    </row>
    <row r="161" spans="3:4" x14ac:dyDescent="0.25">
      <c r="C161" s="3"/>
    </row>
    <row r="162" spans="3:4" x14ac:dyDescent="0.25">
      <c r="C162" s="3"/>
    </row>
    <row r="163" spans="3:4" x14ac:dyDescent="0.25">
      <c r="C163" s="3"/>
    </row>
    <row r="164" spans="3:4" x14ac:dyDescent="0.25">
      <c r="C164" s="3"/>
    </row>
    <row r="165" spans="3:4" x14ac:dyDescent="0.25">
      <c r="C165" s="3"/>
    </row>
    <row r="166" spans="3:4" x14ac:dyDescent="0.25">
      <c r="C166" s="3"/>
    </row>
    <row r="167" spans="3:4" x14ac:dyDescent="0.25">
      <c r="C167" s="3"/>
    </row>
    <row r="168" spans="3:4" x14ac:dyDescent="0.25">
      <c r="C168" s="3"/>
    </row>
    <row r="169" spans="3:4" x14ac:dyDescent="0.25">
      <c r="C169" s="3"/>
    </row>
    <row r="170" spans="3:4" x14ac:dyDescent="0.25">
      <c r="C170" s="3"/>
    </row>
    <row r="171" spans="3:4" x14ac:dyDescent="0.25">
      <c r="C171" s="3"/>
    </row>
    <row r="172" spans="3:4" x14ac:dyDescent="0.25">
      <c r="C172" s="3"/>
    </row>
    <row r="173" spans="3:4" x14ac:dyDescent="0.25">
      <c r="C173" s="3"/>
    </row>
    <row r="174" spans="3:4" x14ac:dyDescent="0.25">
      <c r="C174" s="3"/>
    </row>
    <row r="175" spans="3:4" x14ac:dyDescent="0.25">
      <c r="C175" s="3"/>
    </row>
    <row r="176" spans="3:4" x14ac:dyDescent="0.25">
      <c r="C176" s="3"/>
    </row>
    <row r="177" spans="3:4" x14ac:dyDescent="0.25">
      <c r="C177" s="3"/>
    </row>
    <row r="178" spans="3:4" x14ac:dyDescent="0.25">
      <c r="C178" s="3"/>
    </row>
    <row r="179" spans="3:4" x14ac:dyDescent="0.25">
      <c r="C179" s="3"/>
    </row>
    <row r="180" spans="3:4" x14ac:dyDescent="0.25">
      <c r="C180" s="3"/>
    </row>
    <row r="181" spans="3:4" x14ac:dyDescent="0.25">
      <c r="C181" s="3"/>
    </row>
    <row r="182" spans="3:4" x14ac:dyDescent="0.25">
      <c r="C182" s="3"/>
    </row>
    <row r="183" spans="3:4" x14ac:dyDescent="0.25">
      <c r="C183" s="3"/>
    </row>
    <row r="184" spans="3:4" x14ac:dyDescent="0.25">
      <c r="C184" s="3"/>
    </row>
    <row r="185" spans="3:4" x14ac:dyDescent="0.25">
      <c r="C185" s="3"/>
    </row>
    <row r="186" spans="3:4" x14ac:dyDescent="0.25">
      <c r="C186" s="3"/>
    </row>
    <row r="187" spans="3:4" x14ac:dyDescent="0.25">
      <c r="C187" s="3"/>
    </row>
    <row r="188" spans="3:4" x14ac:dyDescent="0.25">
      <c r="C188" s="3"/>
    </row>
    <row r="189" spans="3:4" x14ac:dyDescent="0.25">
      <c r="C189" s="3"/>
    </row>
    <row r="190" spans="3:4" x14ac:dyDescent="0.25">
      <c r="C190" s="3"/>
    </row>
    <row r="191" spans="3:4" x14ac:dyDescent="0.25">
      <c r="C191" s="3"/>
    </row>
    <row r="192" spans="3:4" x14ac:dyDescent="0.25">
      <c r="C192" s="3"/>
    </row>
    <row r="193" spans="3:4" x14ac:dyDescent="0.25">
      <c r="C193" s="3"/>
    </row>
    <row r="194" spans="3:4" x14ac:dyDescent="0.25">
      <c r="C194" s="3"/>
    </row>
    <row r="195" spans="3:4" x14ac:dyDescent="0.25">
      <c r="C195" s="3"/>
    </row>
    <row r="196" spans="3:4" x14ac:dyDescent="0.25">
      <c r="C196" s="3"/>
    </row>
    <row r="197" spans="3:4" x14ac:dyDescent="0.25">
      <c r="C197" s="3"/>
    </row>
    <row r="198" spans="3:4" x14ac:dyDescent="0.25">
      <c r="C198" s="3"/>
    </row>
    <row r="199" spans="3:4" x14ac:dyDescent="0.25">
      <c r="C199" s="3"/>
    </row>
    <row r="200" spans="3:4" x14ac:dyDescent="0.25">
      <c r="C200" s="3"/>
    </row>
  </sheetData>
  <dataValidations count="2">
    <dataValidation type="list" allowBlank="1" sqref="D10:D200">
      <formula1>"ganho,estorno"</formula1>
    </dataValidation>
    <dataValidation type="list" allowBlank="1" sqref="D2:D200">
      <formula1>"ganho,estorno"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7" width="17" customWidth="1"/>
    <col min="8" max="8" width="18" customWidth="1"/>
    <col min="9" max="9" width="14" customWidth="1"/>
    <col min="10" max="10" width="18" style="2" customWidth="1"/>
  </cols>
  <sheetData>
    <row r="1" spans="1:10" s="2" customFormat="1" x14ac:dyDescent="0.25">
      <c r="A1" s="2" t="s">
        <v>26</v>
      </c>
      <c r="B1" s="2" t="s">
        <v>40</v>
      </c>
      <c r="C1" s="2" t="s">
        <v>41</v>
      </c>
      <c r="D1" s="2" t="s">
        <v>42</v>
      </c>
      <c r="E1" s="2" t="s">
        <v>43</v>
      </c>
      <c r="F1" s="2" t="s">
        <v>44</v>
      </c>
      <c r="G1" s="2" t="s">
        <v>45</v>
      </c>
      <c r="H1" s="2" t="s">
        <v>46</v>
      </c>
      <c r="I1" s="2" t="s">
        <v>47</v>
      </c>
      <c r="J1" s="2" t="s">
        <v>48</v>
      </c>
    </row>
    <row r="2" spans="1:10" x14ac:dyDescent="0.25">
      <c r="A2" t="s">
        <v>30</v>
      </c>
      <c r="B2" s="3">
        <f>SUMPRODUCT(('Negócios'!$B$2:$B$200=A2)*('Negócios'!$D$2:$D$200="ganho")*'Negócios'!$C$2:$C$200*'Negócios'!$E$2:$E$200)</f>
        <v>215000</v>
      </c>
      <c r="C2" s="3">
        <f>IF(Plano!$B$8="",0,MAX(0,IF(Plano!$C$8="",B2,MIN(B2,Plano!$C$8))-Plano!$B$8)*Plano!$D$8)</f>
        <v>5000</v>
      </c>
      <c r="D2" s="3">
        <f>IF(Plano!$B$9="",0,MAX(0,IF(Plano!$C$9="",B2,MIN(B2,Plano!$C$9))-Plano!$B$9)*Plano!$D$9)</f>
        <v>8000</v>
      </c>
      <c r="E2" s="3">
        <f>IF(Plano!$B$10="",0,MAX(0,IF(Plano!$C$10="",B2,MIN(B2,Plano!$C$10))-Plano!$B$10)*Plano!$D$10)</f>
        <v>1800</v>
      </c>
      <c r="F2" s="3">
        <f>IF(Plano!$B$11="",0,MAX(0,IF(Plano!$C$11="",B2,MIN(B2,Plano!$C$11))-Plano!$B$11)*Plano!$D$11)</f>
        <v>0</v>
      </c>
      <c r="G2" s="3">
        <f>IF(Plano!$B$12="",0,MAX(0,IF(Plano!$C$12="",B2,MIN(B2,Plano!$C$12))-Plano!$B$12)*Plano!$D$12)</f>
        <v>0</v>
      </c>
      <c r="H2" s="3">
        <f>IF(Plano!$B$2="retroativa",B2*SUMPRODUCT((Plano!$B$8:$B$12&lt;&gt;"")*(B2&gt;=Plano!$B$8:$B$12)*(((Plano!$C$8:$C$12="")+(B2&lt;Plano!$C$8:$C$12))&gt;0)*Plano!$D$8:$D$12),SUM(C2:G2))</f>
        <v>14800</v>
      </c>
      <c r="I2" s="3">
        <f>-SUMPRODUCT(('Negócios'!$B$2:$B$200=A2)*('Negócios'!$D$2:$D$200="estorno")*'Negócios'!$C$2:$C$200*'Negócios'!$E$2:$E$200)*Plano!$B$5</f>
        <v>-1500</v>
      </c>
      <c r="J2" s="6">
        <f>ROUND(IF(Plano!$B$4="",IF(Plano!$B$3="",H2,MIN(H2,Plano!$B$3))+I2,MAX(IF(Plano!$B$3="",H2,MIN(H2,Plano!$B$3))+I2,Plano!$B$4)),2)</f>
        <v>13300</v>
      </c>
    </row>
    <row r="3" spans="1:10" x14ac:dyDescent="0.25">
      <c r="A3" t="s">
        <v>34</v>
      </c>
      <c r="B3" s="3">
        <f>SUMPRODUCT(('Negócios'!$B$2:$B$200=A3)*('Negócios'!$D$2:$D$200="ganho")*'Negócios'!$C$2:$C$200*'Negócios'!$E$2:$E$200)</f>
        <v>100000</v>
      </c>
      <c r="C3" s="3">
        <f>IF(Plano!$B$8="",0,MAX(0,IF(Plano!$C$8="",B3,MIN(B3,Plano!$C$8))-Plano!$B$8)*Plano!$D$8)</f>
        <v>5000</v>
      </c>
      <c r="D3" s="3">
        <f>IF(Plano!$B$9="",0,MAX(0,IF(Plano!$C$9="",B3,MIN(B3,Plano!$C$9))-Plano!$B$9)*Plano!$D$9)</f>
        <v>0</v>
      </c>
      <c r="E3" s="3">
        <f>IF(Plano!$B$10="",0,MAX(0,IF(Plano!$C$10="",B3,MIN(B3,Plano!$C$10))-Plano!$B$10)*Plano!$D$10)</f>
        <v>0</v>
      </c>
      <c r="F3" s="3">
        <f>IF(Plano!$B$11="",0,MAX(0,IF(Plano!$C$11="",B3,MIN(B3,Plano!$C$11))-Plano!$B$11)*Plano!$D$11)</f>
        <v>0</v>
      </c>
      <c r="G3" s="3">
        <f>IF(Plano!$B$12="",0,MAX(0,IF(Plano!$C$12="",B3,MIN(B3,Plano!$C$12))-Plano!$B$12)*Plano!$D$12)</f>
        <v>0</v>
      </c>
      <c r="H3" s="3">
        <f>IF(Plano!$B$2="retroativa",B3*SUMPRODUCT((Plano!$B$8:$B$12&lt;&gt;"")*(B3&gt;=Plano!$B$8:$B$12)*(((Plano!$C$8:$C$12="")+(B3&lt;Plano!$C$8:$C$12))&gt;0)*Plano!$D$8:$D$12),SUM(C3:G3))</f>
        <v>5000</v>
      </c>
      <c r="I3" s="3">
        <f>-SUMPRODUCT(('Negócios'!$B$2:$B$200=A3)*('Negócios'!$D$2:$D$200="estorno")*'Negócios'!$C$2:$C$200*'Negócios'!$E$2:$E$200)*Plano!$B$5</f>
        <v>0</v>
      </c>
      <c r="J3" s="6">
        <f>ROUND(IF(Plano!$B$4="",IF(Plano!$B$3="",H3,MIN(H3,Plano!$B$3))+I3,MAX(IF(Plano!$B$3="",H3,MIN(H3,Plano!$B$3))+I3,Plano!$B$4)),2)</f>
        <v>5000</v>
      </c>
    </row>
    <row r="4" spans="1:10" x14ac:dyDescent="0.25">
      <c r="A4" t="s">
        <v>35</v>
      </c>
      <c r="B4" s="3">
        <f>SUMPRODUCT(('Negócios'!$B$2:$B$200=A4)*('Negócios'!$D$2:$D$200="ganho")*'Negócios'!$C$2:$C$200*'Negócios'!$E$2:$E$200)</f>
        <v>250000</v>
      </c>
      <c r="C4" s="3">
        <f>IF(Plano!$B$8="",0,MAX(0,IF(Plano!$C$8="",B4,MIN(B4,Plano!$C$8))-Plano!$B$8)*Plano!$D$8)</f>
        <v>5000</v>
      </c>
      <c r="D4" s="3">
        <f>IF(Plano!$B$9="",0,MAX(0,IF(Plano!$C$9="",B4,MIN(B4,Plano!$C$9))-Plano!$B$9)*Plano!$D$9)</f>
        <v>8000</v>
      </c>
      <c r="E4" s="3">
        <f>IF(Plano!$B$10="",0,MAX(0,IF(Plano!$C$10="",B4,MIN(B4,Plano!$C$10))-Plano!$B$10)*Plano!$D$10)</f>
        <v>6000</v>
      </c>
      <c r="F4" s="3">
        <f>IF(Plano!$B$11="",0,MAX(0,IF(Plano!$C$11="",B4,MIN(B4,Plano!$C$11))-Plano!$B$11)*Plano!$D$11)</f>
        <v>0</v>
      </c>
      <c r="G4" s="3">
        <f>IF(Plano!$B$12="",0,MAX(0,IF(Plano!$C$12="",B4,MIN(B4,Plano!$C$12))-Plano!$B$12)*Plano!$D$12)</f>
        <v>0</v>
      </c>
      <c r="H4" s="3">
        <f>IF(Plano!$B$2="retroativa",B4*SUMPRODUCT((Plano!$B$8:$B$12&lt;&gt;"")*(B4&gt;=Plano!$B$8:$B$12)*(((Plano!$C$8:$C$12="")+(B4&lt;Plano!$C$8:$C$12))&gt;0)*Plano!$D$8:$D$12),SUM(C4:G4))</f>
        <v>19000</v>
      </c>
      <c r="I4" s="3">
        <f>-SUMPRODUCT(('Negócios'!$B$2:$B$200=A4)*('Negócios'!$D$2:$D$200="estorno")*'Negócios'!$C$2:$C$200*'Negócios'!$E$2:$E$200)*Plano!$B$5</f>
        <v>0</v>
      </c>
      <c r="J4" s="6">
        <f>ROUND(IF(Plano!$B$4="",IF(Plano!$B$3="",H4,MIN(H4,Plano!$B$3))+I4,MAX(IF(Plano!$B$3="",H4,MIN(H4,Plano!$B$3))+I4,Plano!$B$4)),2)</f>
        <v>19000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Leia-me</vt:lpstr>
      <vt:lpstr>Plano</vt:lpstr>
      <vt:lpstr>Negócios</vt:lpstr>
      <vt:lpstr>Comissões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Commission Index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2026-10-24T14:26:12Z</dcterms:modified>
</cp:coreProperties>
</file>