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Statement" state="visible" r:id="rId5"/>
  </sheets>
  <calcPr calcId="171027"/>
</workbook>
</file>

<file path=xl/sharedStrings.xml><?xml version="1.0" encoding="utf-8"?>
<sst xmlns="http://schemas.openxmlformats.org/spreadsheetml/2006/main" count="90" uniqueCount="78">
  <si>
    <t>Commission statement template: one statement per rep per period, explaining every line of the payout.</t>
  </si>
  <si>
    <t/>
  </si>
  <si>
    <t>HOW TO USE</t>
  </si>
  <si>
    <t>1. Fill in the header (rep, period, plan version). Keep the plan version so each statement can be traced to the plan in force.</t>
  </si>
  <si>
    <t>2. Deals: one row per credited deal (up to 20). Credit share 1 = 100%; a split deal shows this rep's share only.</t>
  </si>
  <si>
    <t>3. Rate: the rate that applies to the line under the plan schedule (for tiered plans, the rate of the band the line falls in).</t>
  </si>
  <si>
    <t>4. Adjustments: SPIFFs, corrections and one-off items, positive or negative. Clawbacks: original commission x clawback %.</t>
  </si>
  <si>
    <t>5. Draw recovery: enter the draw balance owed and, if the plan limits it, the maximum recovered per period.</t>
  </si>
  <si>
    <t>6. Yellow cells are inputs; totals in column H are formulas.</t>
  </si>
  <si>
    <t>FORMULAS</t>
  </si>
  <si>
    <t>Credited amount = Deal amount x Credit share. Commission = Credited amount x Rate.</t>
  </si>
  <si>
    <t>Clawback = - Original commission x Clawback %.</t>
  </si>
  <si>
    <t>Net commission earned = Gross commission + Adjustments + Clawbacks.</t>
  </si>
  <si>
    <t>Draw recovery = - MIN(Draw balance owed, Maximum recovery (blank = no limit), MAX(0, Net commission earned)).</t>
  </si>
  <si>
    <t>Total payable = ROUND(Net commission earned + Draw recovery, 2).</t>
  </si>
  <si>
    <t>Sample data is fictional. A statement is not payroll: taxes and deductions are handled by payroll.</t>
  </si>
  <si>
    <t>No macros, no external links.</t>
  </si>
  <si>
    <t>Commission statement</t>
  </si>
  <si>
    <t>Prepared from the plan schedule in force for the period. Yellow cells are inputs; column H totals are formulas.</t>
  </si>
  <si>
    <t>Rep</t>
  </si>
  <si>
    <t>Avery Morgan</t>
  </si>
  <si>
    <t>Rep ID</t>
  </si>
  <si>
    <t>E-1042</t>
  </si>
  <si>
    <t>Period</t>
  </si>
  <si>
    <t>September 2026</t>
  </si>
  <si>
    <t>Plan version</t>
  </si>
  <si>
    <t>FY26 Account Executive plan, v2</t>
  </si>
  <si>
    <t>Statement date</t>
  </si>
  <si>
    <t>2026-10-05</t>
  </si>
  <si>
    <t>Currency</t>
  </si>
  <si>
    <t>USD</t>
  </si>
  <si>
    <t>Prepared by</t>
  </si>
  <si>
    <t>[Name, Sales Operations]</t>
  </si>
  <si>
    <t>DEALS</t>
  </si>
  <si>
    <t>Deal ID</t>
  </si>
  <si>
    <t>Customer</t>
  </si>
  <si>
    <t>Close date</t>
  </si>
  <si>
    <t>Deal amount</t>
  </si>
  <si>
    <t>Credit share</t>
  </si>
  <si>
    <t>Credited amount</t>
  </si>
  <si>
    <t>Rate</t>
  </si>
  <si>
    <t>Commission</t>
  </si>
  <si>
    <t>D-201</t>
  </si>
  <si>
    <t>Northwind Supply</t>
  </si>
  <si>
    <t>2026-09-04</t>
  </si>
  <si>
    <t>D-202</t>
  </si>
  <si>
    <t>Birchline Health</t>
  </si>
  <si>
    <t>2026-09-17</t>
  </si>
  <si>
    <t>D-203</t>
  </si>
  <si>
    <t>Cobalt Freight</t>
  </si>
  <si>
    <t>2026-09-26</t>
  </si>
  <si>
    <t>Gross commission</t>
  </si>
  <si>
    <t>ADJUSTMENTS</t>
  </si>
  <si>
    <t>Description</t>
  </si>
  <si>
    <t>Amount</t>
  </si>
  <si>
    <t>SPIFF: multi-year contract (D-203)</t>
  </si>
  <si>
    <t>Correction: August rate applied to D-188</t>
  </si>
  <si>
    <t>Adjustments total</t>
  </si>
  <si>
    <t>CLAWBACKS</t>
  </si>
  <si>
    <t>Reason</t>
  </si>
  <si>
    <t>Original commission</t>
  </si>
  <si>
    <t>Clawback %</t>
  </si>
  <si>
    <t>Clawback</t>
  </si>
  <si>
    <t>D-118</t>
  </si>
  <si>
    <t>Customer cancelled within 90 days</t>
  </si>
  <si>
    <t>Clawbacks total</t>
  </si>
  <si>
    <t>DRAW RECOVERY</t>
  </si>
  <si>
    <t>Draw balance owed at start of period</t>
  </si>
  <si>
    <t>Maximum recovery this period (blank = no limit)</t>
  </si>
  <si>
    <t>Net commission earned</t>
  </si>
  <si>
    <t>Draw recovery</t>
  </si>
  <si>
    <t>Draw balance owed after this statement</t>
  </si>
  <si>
    <t>Total payable</t>
  </si>
  <si>
    <t>NOTES</t>
  </si>
  <si>
    <t>D-202 is split 50/50 with Blake (shared account, per the crediting rules in section 6 of the plan).</t>
  </si>
  <si>
    <t>D-203 is above 100% of quota and paid at the 10% rate from the plan schedule.</t>
  </si>
  <si>
    <t>Questions or disputes: contact Sales Operations within 30 days of the statement date.</t>
  </si>
  <si>
    <t>This statement reflects commission under the plan; payroll applies taxes and deductions. Report errors within the dispute window in your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</si>
</sst>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3"/>
    </font>
    <font>
      <b/>
    </font>
    <font>
      <i/>
      <color rgb="FF555B66"/>
    </font>
    <font>
      <b/>
      <sz val="12"/>
    </font>
  </fonts>
  <fills count="4">
    <fill>
      <patternFill patternType="none"/>
    </fill>
    <fill>
      <patternFill patternType="gray125"/>
    </fill>
    <fill>
      <patternFill patternType="solid">
        <fgColor rgb="FFFFF6D5"/>
      </patternFill>
    </fill>
    <fill>
      <patternFill patternType="solid">
        <fgColor rgb="FFEDEF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0" fillId="2" borderId="0" xfId="0" applyFill="1"/>
    <xf numFmtId="0" fontId="2" fillId="3" borderId="0" xfId="0" applyFont="1" applyFill="1"/>
    <xf numFmtId="4" fontId="0" fillId="2" borderId="0" xfId="0" applyNumberFormat="1" applyFill="1"/>
    <xf numFmtId="9" fontId="0" fillId="2" borderId="0" xfId="0" applyNumberFormat="1" applyFill="1"/>
    <xf numFmtId="4" fontId="0" fillId="0" borderId="0" xfId="0" applyNumberFormat="1"/>
    <xf numFmtId="10" fontId="0" fillId="2" borderId="0" xfId="0" applyNumberFormat="1" applyFill="1"/>
    <xf numFmtId="0" fontId="4" fillId="0" borderId="0" xfId="0" applyFont="1"/>
    <xf numFmtId="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1</v>
      </c>
    </row>
    <row r="11" spans="1:1" x14ac:dyDescent="0.25">
      <c r="A11" s="3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x14ac:dyDescent="0.25">
      <c r="A15" s="2" t="s">
        <v>13</v>
      </c>
    </row>
    <row r="16" spans="1:1" x14ac:dyDescent="0.25">
      <c r="A16" s="2" t="s">
        <v>14</v>
      </c>
    </row>
    <row r="17" spans="1:1" x14ac:dyDescent="0.25">
      <c r="A17" s="2" t="s">
        <v>1</v>
      </c>
    </row>
    <row r="18" spans="1:1" x14ac:dyDescent="0.25">
      <c r="A18" s="2" t="s">
        <v>15</v>
      </c>
    </row>
    <row r="19" spans="1:1" x14ac:dyDescent="0.25">
      <c r="A1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26" customWidth="1"/>
    <col min="3" max="3" width="14" customWidth="1"/>
    <col min="4" max="4" width="16" customWidth="1"/>
    <col min="5" max="5" width="14" customWidth="1"/>
    <col min="6" max="6" width="16" customWidth="1"/>
    <col min="7" max="7" width="10" customWidth="1"/>
    <col min="8" max="8" width="16" customWidth="1"/>
  </cols>
  <sheetData>
    <row r="1" spans="1:1" x14ac:dyDescent="0.25">
      <c r="A1" s="4" t="s">
        <v>17</v>
      </c>
    </row>
    <row r="2" spans="1:1" x14ac:dyDescent="0.25">
      <c r="A2" s="5" t="s">
        <v>18</v>
      </c>
    </row>
    <row r="3" spans="1:2" x14ac:dyDescent="0.25">
      <c r="A3" s="6" t="s">
        <v>19</v>
      </c>
      <c r="B3" s="7" t="s">
        <v>20</v>
      </c>
    </row>
    <row r="4" spans="1:2" x14ac:dyDescent="0.25">
      <c r="A4" s="6" t="s">
        <v>21</v>
      </c>
      <c r="B4" s="7" t="s">
        <v>22</v>
      </c>
    </row>
    <row r="5" spans="1:2" x14ac:dyDescent="0.25">
      <c r="A5" s="6" t="s">
        <v>23</v>
      </c>
      <c r="B5" s="7" t="s">
        <v>24</v>
      </c>
    </row>
    <row r="6" spans="1:2" x14ac:dyDescent="0.25">
      <c r="A6" s="6" t="s">
        <v>25</v>
      </c>
      <c r="B6" s="7" t="s">
        <v>26</v>
      </c>
    </row>
    <row r="7" spans="1:2" x14ac:dyDescent="0.25">
      <c r="A7" s="6" t="s">
        <v>27</v>
      </c>
      <c r="B7" s="7" t="s">
        <v>28</v>
      </c>
    </row>
    <row r="8" spans="1:2" x14ac:dyDescent="0.25">
      <c r="A8" s="6" t="s">
        <v>29</v>
      </c>
      <c r="B8" s="7" t="s">
        <v>30</v>
      </c>
    </row>
    <row r="9" spans="1:2" x14ac:dyDescent="0.25">
      <c r="A9" s="6" t="s">
        <v>31</v>
      </c>
      <c r="B9" s="7" t="s">
        <v>32</v>
      </c>
    </row>
    <row r="10" spans="1:1" x14ac:dyDescent="0.25">
      <c r="A10" s="6" t="s">
        <v>33</v>
      </c>
    </row>
    <row r="11" spans="1:8" x14ac:dyDescent="0.25">
      <c r="A11" s="8" t="s">
        <v>34</v>
      </c>
      <c r="B11" s="8" t="s">
        <v>35</v>
      </c>
      <c r="C11" s="8" t="s">
        <v>36</v>
      </c>
      <c r="D11" s="8" t="s">
        <v>37</v>
      </c>
      <c r="E11" s="8" t="s">
        <v>38</v>
      </c>
      <c r="F11" s="8" t="s">
        <v>39</v>
      </c>
      <c r="G11" s="8" t="s">
        <v>40</v>
      </c>
      <c r="H11" s="8" t="s">
        <v>41</v>
      </c>
    </row>
    <row r="12" spans="1:8" x14ac:dyDescent="0.25">
      <c r="A12" s="7" t="s">
        <v>42</v>
      </c>
      <c r="B12" s="7" t="s">
        <v>43</v>
      </c>
      <c r="C12" s="7" t="s">
        <v>44</v>
      </c>
      <c r="D12" s="9">
        <v>60000</v>
      </c>
      <c r="E12" s="10">
        <v>1</v>
      </c>
      <c r="F12" s="11">
        <f>D12*E12</f>
        <v>60000</v>
      </c>
      <c r="G12" s="12">
        <v>0.08</v>
      </c>
      <c r="H12" s="11">
        <f>F12*G12</f>
        <v>4800</v>
      </c>
    </row>
    <row r="13" spans="1:8" x14ac:dyDescent="0.25">
      <c r="A13" s="7" t="s">
        <v>45</v>
      </c>
      <c r="B13" s="7" t="s">
        <v>46</v>
      </c>
      <c r="C13" s="7" t="s">
        <v>47</v>
      </c>
      <c r="D13" s="9">
        <v>45000</v>
      </c>
      <c r="E13" s="10">
        <v>0.5</v>
      </c>
      <c r="F13" s="11">
        <f>D13*E13</f>
        <v>22500</v>
      </c>
      <c r="G13" s="12">
        <v>0.08</v>
      </c>
      <c r="H13" s="11">
        <f>F13*G13</f>
        <v>1800</v>
      </c>
    </row>
    <row r="14" spans="1:8" x14ac:dyDescent="0.25">
      <c r="A14" s="7" t="s">
        <v>48</v>
      </c>
      <c r="B14" s="7" t="s">
        <v>49</v>
      </c>
      <c r="C14" s="7" t="s">
        <v>50</v>
      </c>
      <c r="D14" s="9">
        <v>30000</v>
      </c>
      <c r="E14" s="10">
        <v>1</v>
      </c>
      <c r="F14" s="11">
        <f>D14*E14</f>
        <v>30000</v>
      </c>
      <c r="G14" s="12">
        <v>0.1</v>
      </c>
      <c r="H14" s="11">
        <f>F14*G14</f>
        <v>3000</v>
      </c>
    </row>
    <row r="15" spans="1:8" x14ac:dyDescent="0.25">
      <c r="A15" s="7"/>
      <c r="B15" s="7"/>
      <c r="C15" s="7"/>
      <c r="D15" s="9"/>
      <c r="E15" s="10"/>
      <c r="F15" s="11">
        <f>D15*E15</f>
        <v>0</v>
      </c>
      <c r="G15" s="12"/>
      <c r="H15" s="11">
        <f>F15*G15</f>
        <v>0</v>
      </c>
    </row>
    <row r="16" spans="1:8" x14ac:dyDescent="0.25">
      <c r="A16" s="7"/>
      <c r="B16" s="7"/>
      <c r="C16" s="7"/>
      <c r="D16" s="9"/>
      <c r="E16" s="10"/>
      <c r="F16" s="11">
        <f>D16*E16</f>
        <v>0</v>
      </c>
      <c r="G16" s="12"/>
      <c r="H16" s="11">
        <f>F16*G16</f>
        <v>0</v>
      </c>
    </row>
    <row r="17" spans="1:8" x14ac:dyDescent="0.25">
      <c r="A17" s="7"/>
      <c r="B17" s="7"/>
      <c r="C17" s="7"/>
      <c r="D17" s="9"/>
      <c r="E17" s="10"/>
      <c r="F17" s="11">
        <f>D17*E17</f>
        <v>0</v>
      </c>
      <c r="G17" s="12"/>
      <c r="H17" s="11">
        <f>F17*G17</f>
        <v>0</v>
      </c>
    </row>
    <row r="18" spans="1:8" x14ac:dyDescent="0.25">
      <c r="A18" s="7"/>
      <c r="B18" s="7"/>
      <c r="C18" s="7"/>
      <c r="D18" s="9"/>
      <c r="E18" s="10"/>
      <c r="F18" s="11">
        <f>D18*E18</f>
        <v>0</v>
      </c>
      <c r="G18" s="12"/>
      <c r="H18" s="11">
        <f>F18*G18</f>
        <v>0</v>
      </c>
    </row>
    <row r="19" spans="1:8" x14ac:dyDescent="0.25">
      <c r="A19" s="7"/>
      <c r="B19" s="7"/>
      <c r="C19" s="7"/>
      <c r="D19" s="9"/>
      <c r="E19" s="10"/>
      <c r="F19" s="11">
        <f>D19*E19</f>
        <v>0</v>
      </c>
      <c r="G19" s="12"/>
      <c r="H19" s="11">
        <f>F19*G19</f>
        <v>0</v>
      </c>
    </row>
    <row r="20" spans="1:8" x14ac:dyDescent="0.25">
      <c r="A20" s="7"/>
      <c r="B20" s="7"/>
      <c r="C20" s="7"/>
      <c r="D20" s="9"/>
      <c r="E20" s="10"/>
      <c r="F20" s="11">
        <f>D20*E20</f>
        <v>0</v>
      </c>
      <c r="G20" s="12"/>
      <c r="H20" s="11">
        <f>F20*G20</f>
        <v>0</v>
      </c>
    </row>
    <row r="21" spans="1:8" x14ac:dyDescent="0.25">
      <c r="A21" s="7"/>
      <c r="B21" s="7"/>
      <c r="C21" s="7"/>
      <c r="D21" s="9"/>
      <c r="E21" s="10"/>
      <c r="F21" s="11">
        <f>D21*E21</f>
        <v>0</v>
      </c>
      <c r="G21" s="12"/>
      <c r="H21" s="11">
        <f>F21*G21</f>
        <v>0</v>
      </c>
    </row>
    <row r="22" spans="1:8" x14ac:dyDescent="0.25">
      <c r="A22" s="7"/>
      <c r="B22" s="7"/>
      <c r="C22" s="7"/>
      <c r="D22" s="9"/>
      <c r="E22" s="10"/>
      <c r="F22" s="11">
        <f>D22*E22</f>
        <v>0</v>
      </c>
      <c r="G22" s="12"/>
      <c r="H22" s="11">
        <f>F22*G22</f>
        <v>0</v>
      </c>
    </row>
    <row r="23" spans="1:8" x14ac:dyDescent="0.25">
      <c r="A23" s="7"/>
      <c r="B23" s="7"/>
      <c r="C23" s="7"/>
      <c r="D23" s="9"/>
      <c r="E23" s="10"/>
      <c r="F23" s="11">
        <f>D23*E23</f>
        <v>0</v>
      </c>
      <c r="G23" s="12"/>
      <c r="H23" s="11">
        <f>F23*G23</f>
        <v>0</v>
      </c>
    </row>
    <row r="24" spans="1:8" x14ac:dyDescent="0.25">
      <c r="A24" s="7"/>
      <c r="B24" s="7"/>
      <c r="C24" s="7"/>
      <c r="D24" s="9"/>
      <c r="E24" s="10"/>
      <c r="F24" s="11">
        <f>D24*E24</f>
        <v>0</v>
      </c>
      <c r="G24" s="12"/>
      <c r="H24" s="11">
        <f>F24*G24</f>
        <v>0</v>
      </c>
    </row>
    <row r="25" spans="1:8" x14ac:dyDescent="0.25">
      <c r="A25" s="7"/>
      <c r="B25" s="7"/>
      <c r="C25" s="7"/>
      <c r="D25" s="9"/>
      <c r="E25" s="10"/>
      <c r="F25" s="11">
        <f>D25*E25</f>
        <v>0</v>
      </c>
      <c r="G25" s="12"/>
      <c r="H25" s="11">
        <f>F25*G25</f>
        <v>0</v>
      </c>
    </row>
    <row r="26" spans="1:8" x14ac:dyDescent="0.25">
      <c r="A26" s="7"/>
      <c r="B26" s="7"/>
      <c r="C26" s="7"/>
      <c r="D26" s="9"/>
      <c r="E26" s="10"/>
      <c r="F26" s="11">
        <f>D26*E26</f>
        <v>0</v>
      </c>
      <c r="G26" s="12"/>
      <c r="H26" s="11">
        <f>F26*G26</f>
        <v>0</v>
      </c>
    </row>
    <row r="27" spans="1:8" x14ac:dyDescent="0.25">
      <c r="A27" s="7"/>
      <c r="B27" s="7"/>
      <c r="C27" s="7"/>
      <c r="D27" s="9"/>
      <c r="E27" s="10"/>
      <c r="F27" s="11">
        <f>D27*E27</f>
        <v>0</v>
      </c>
      <c r="G27" s="12"/>
      <c r="H27" s="11">
        <f>F27*G27</f>
        <v>0</v>
      </c>
    </row>
    <row r="28" spans="1:8" x14ac:dyDescent="0.25">
      <c r="A28" s="7"/>
      <c r="B28" s="7"/>
      <c r="C28" s="7"/>
      <c r="D28" s="9"/>
      <c r="E28" s="10"/>
      <c r="F28" s="11">
        <f>D28*E28</f>
        <v>0</v>
      </c>
      <c r="G28" s="12"/>
      <c r="H28" s="11">
        <f>F28*G28</f>
        <v>0</v>
      </c>
    </row>
    <row r="29" spans="1:8" x14ac:dyDescent="0.25">
      <c r="A29" s="7"/>
      <c r="B29" s="7"/>
      <c r="C29" s="7"/>
      <c r="D29" s="9"/>
      <c r="E29" s="10"/>
      <c r="F29" s="11">
        <f>D29*E29</f>
        <v>0</v>
      </c>
      <c r="G29" s="12"/>
      <c r="H29" s="11">
        <f>F29*G29</f>
        <v>0</v>
      </c>
    </row>
    <row r="30" spans="1:8" x14ac:dyDescent="0.25">
      <c r="A30" s="7"/>
      <c r="B30" s="7"/>
      <c r="C30" s="7"/>
      <c r="D30" s="9"/>
      <c r="E30" s="10"/>
      <c r="F30" s="11">
        <f>D30*E30</f>
        <v>0</v>
      </c>
      <c r="G30" s="12"/>
      <c r="H30" s="11">
        <f>F30*G30</f>
        <v>0</v>
      </c>
    </row>
    <row r="31" spans="1:8" x14ac:dyDescent="0.25">
      <c r="A31" s="7"/>
      <c r="B31" s="7"/>
      <c r="C31" s="7"/>
      <c r="D31" s="9"/>
      <c r="E31" s="10"/>
      <c r="F31" s="11">
        <f>D31*E31</f>
        <v>0</v>
      </c>
      <c r="G31" s="12"/>
      <c r="H31" s="11">
        <f>F31*G31</f>
        <v>0</v>
      </c>
    </row>
    <row r="32" spans="1:8" x14ac:dyDescent="0.25">
      <c r="A32" s="6" t="s">
        <v>51</v>
      </c>
      <c r="H32" s="11">
        <f>SUM(H12:H31)</f>
        <v>9600</v>
      </c>
    </row>
    <row r="34" spans="1:1" x14ac:dyDescent="0.25">
      <c r="A34" s="6" t="s">
        <v>52</v>
      </c>
    </row>
    <row r="35" spans="1:8" x14ac:dyDescent="0.25">
      <c r="A35" s="8" t="s">
        <v>53</v>
      </c>
      <c r="B35" s="8" t="s">
        <v>1</v>
      </c>
      <c r="C35" s="8" t="s">
        <v>1</v>
      </c>
      <c r="D35" s="8" t="s">
        <v>1</v>
      </c>
      <c r="E35" s="8" t="s">
        <v>1</v>
      </c>
      <c r="F35" s="8" t="s">
        <v>1</v>
      </c>
      <c r="G35" s="8" t="s">
        <v>1</v>
      </c>
      <c r="H35" s="8" t="s">
        <v>54</v>
      </c>
    </row>
    <row r="36" spans="1:8" x14ac:dyDescent="0.25">
      <c r="A36" s="7" t="s">
        <v>55</v>
      </c>
      <c r="H36" s="9">
        <v>500</v>
      </c>
    </row>
    <row r="37" spans="1:8" x14ac:dyDescent="0.25">
      <c r="A37" s="7" t="s">
        <v>56</v>
      </c>
      <c r="H37" s="9">
        <v>-150</v>
      </c>
    </row>
    <row r="38" spans="1:8" x14ac:dyDescent="0.25">
      <c r="A38" s="7"/>
      <c r="H38" s="9"/>
    </row>
    <row r="39" spans="1:8" x14ac:dyDescent="0.25">
      <c r="A39" s="7"/>
      <c r="H39" s="9"/>
    </row>
    <row r="40" spans="1:8" x14ac:dyDescent="0.25">
      <c r="A40" s="7"/>
      <c r="H40" s="9"/>
    </row>
    <row r="41" spans="1:8" x14ac:dyDescent="0.25">
      <c r="A41" t="s">
        <v>57</v>
      </c>
      <c r="H41" s="11">
        <f>SUM(H36:H40)</f>
        <v>350</v>
      </c>
    </row>
    <row r="43" spans="1:1" x14ac:dyDescent="0.25">
      <c r="A43" s="6" t="s">
        <v>58</v>
      </c>
    </row>
    <row r="44" spans="1:8" x14ac:dyDescent="0.25">
      <c r="A44" s="8" t="s">
        <v>34</v>
      </c>
      <c r="B44" s="8" t="s">
        <v>59</v>
      </c>
      <c r="C44" s="8" t="s">
        <v>1</v>
      </c>
      <c r="D44" s="8" t="s">
        <v>60</v>
      </c>
      <c r="E44" s="8" t="s">
        <v>61</v>
      </c>
      <c r="F44" s="8" t="s">
        <v>1</v>
      </c>
      <c r="G44" s="8" t="s">
        <v>1</v>
      </c>
      <c r="H44" s="8" t="s">
        <v>62</v>
      </c>
    </row>
    <row r="45" spans="1:8" x14ac:dyDescent="0.25">
      <c r="A45" s="7" t="s">
        <v>63</v>
      </c>
      <c r="B45" s="7" t="s">
        <v>64</v>
      </c>
      <c r="D45" s="9">
        <v>2400</v>
      </c>
      <c r="E45" s="10">
        <v>0.5</v>
      </c>
      <c r="H45" s="11">
        <f>-D45*E45</f>
        <v>-1200</v>
      </c>
    </row>
    <row r="46" spans="1:8" x14ac:dyDescent="0.25">
      <c r="A46" s="7"/>
      <c r="B46" s="7"/>
      <c r="D46" s="9"/>
      <c r="E46" s="10"/>
      <c r="H46" s="11">
        <f>-D46*E46</f>
        <v>0</v>
      </c>
    </row>
    <row r="47" spans="1:8" x14ac:dyDescent="0.25">
      <c r="A47" s="7"/>
      <c r="B47" s="7"/>
      <c r="D47" s="9"/>
      <c r="E47" s="10"/>
      <c r="H47" s="11">
        <f>-D47*E47</f>
        <v>0</v>
      </c>
    </row>
    <row r="48" spans="1:8" x14ac:dyDescent="0.25">
      <c r="A48" s="7"/>
      <c r="B48" s="7"/>
      <c r="D48" s="9"/>
      <c r="E48" s="10"/>
      <c r="H48" s="11">
        <f>-D48*E48</f>
        <v>0</v>
      </c>
    </row>
    <row r="49" spans="1:8" x14ac:dyDescent="0.25">
      <c r="A49" s="7"/>
      <c r="B49" s="7"/>
      <c r="D49" s="9"/>
      <c r="E49" s="10"/>
      <c r="H49" s="11">
        <f>-D49*E49</f>
        <v>0</v>
      </c>
    </row>
    <row r="50" spans="1:8" x14ac:dyDescent="0.25">
      <c r="A50" t="s">
        <v>65</v>
      </c>
      <c r="H50" s="11">
        <f>SUM(H45:H49)</f>
        <v>-1200</v>
      </c>
    </row>
    <row r="52" spans="1:1" x14ac:dyDescent="0.25">
      <c r="A52" s="6" t="s">
        <v>66</v>
      </c>
    </row>
    <row r="53" spans="1:8" x14ac:dyDescent="0.25">
      <c r="A53" t="s">
        <v>67</v>
      </c>
      <c r="H53" s="9">
        <v>1500</v>
      </c>
    </row>
    <row r="54" spans="1:8" x14ac:dyDescent="0.25">
      <c r="A54" t="s">
        <v>68</v>
      </c>
      <c r="H54" s="9">
        <v>1000</v>
      </c>
    </row>
    <row r="55" spans="1:8" x14ac:dyDescent="0.25">
      <c r="A55" t="s">
        <v>69</v>
      </c>
      <c r="H55" s="11">
        <f>H32+H41+H50</f>
        <v>8750</v>
      </c>
    </row>
    <row r="56" spans="1:8" x14ac:dyDescent="0.25">
      <c r="A56" t="s">
        <v>70</v>
      </c>
      <c r="H56" s="11">
        <f>-MIN(H53,IF(H54="",H53,H54),MAX(0,H55))</f>
        <v>-1000</v>
      </c>
    </row>
    <row r="57" spans="1:8" x14ac:dyDescent="0.25">
      <c r="A57" t="s">
        <v>71</v>
      </c>
      <c r="H57" s="11">
        <f>H53+H56</f>
        <v>500</v>
      </c>
    </row>
    <row r="59" spans="1:8" x14ac:dyDescent="0.25">
      <c r="A59" s="13" t="s">
        <v>72</v>
      </c>
      <c r="H59" s="14">
        <f>ROUND(H55+H56,2)</f>
        <v>7750</v>
      </c>
    </row>
    <row r="61" spans="1:1" x14ac:dyDescent="0.25">
      <c r="A61" s="6" t="s">
        <v>73</v>
      </c>
    </row>
    <row r="62" spans="1:1" x14ac:dyDescent="0.25">
      <c r="A62" s="7" t="s">
        <v>74</v>
      </c>
    </row>
    <row r="63" spans="1:1" x14ac:dyDescent="0.25">
      <c r="A63" s="7" t="s">
        <v>75</v>
      </c>
    </row>
    <row r="64" spans="1:1" x14ac:dyDescent="0.25">
      <c r="A64" s="7" t="s">
        <v>76</v>
      </c>
    </row>
    <row r="65" spans="1:1" x14ac:dyDescent="0.25">
      <c r="A65" s="7"/>
    </row>
    <row r="66" spans="1:1" x14ac:dyDescent="0.25">
      <c r="A66" s="7"/>
    </row>
    <row r="68" spans="1:1" x14ac:dyDescent="0.25">
      <c r="A68" s="5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Statement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Commission Index</dc:creator>
  <dc:title/>
  <dc:subject/>
  <dc:description/>
  <cp:keywords/>
  <cp:category/>
  <cp:lastModifiedBy>Unknown</cp:lastModifiedBy>
  <dcterms:created xsi:type="dcterms:W3CDTF">2026-10-17T00:00:00Z</dcterms:created>
  <dcterms:modified xsi:type="dcterms:W3CDTF">2026-10-24T14:26:12Z</dcterms:modified>
</cp:coreProperties>
</file>